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0" windowWidth="28800" windowHeight="11145"/>
  </bookViews>
  <sheets>
    <sheet name="Пок-ли результ-сти" sheetId="1" r:id="rId1"/>
  </sheets>
  <calcPr calcId="144525"/>
</workbook>
</file>

<file path=xl/calcChain.xml><?xml version="1.0" encoding="utf-8"?>
<calcChain xmlns="http://schemas.openxmlformats.org/spreadsheetml/2006/main">
  <c r="E18" i="1" l="1"/>
  <c r="E19" i="1"/>
  <c r="D18" i="1" l="1"/>
  <c r="D12" i="1" l="1"/>
  <c r="H25" i="1" l="1"/>
  <c r="E12" i="1" l="1"/>
  <c r="F73" i="1" l="1"/>
  <c r="F74" i="1"/>
  <c r="F76" i="1"/>
  <c r="F77" i="1"/>
  <c r="F78" i="1"/>
  <c r="F79" i="1"/>
  <c r="H88" i="1"/>
  <c r="H130" i="1" l="1"/>
  <c r="F121" i="1"/>
  <c r="F120" i="1"/>
  <c r="F119" i="1"/>
  <c r="F116" i="1"/>
  <c r="F115" i="1"/>
  <c r="H109" i="1"/>
  <c r="F100" i="1"/>
  <c r="F99" i="1"/>
  <c r="F98" i="1"/>
  <c r="F97" i="1"/>
  <c r="F95" i="1"/>
  <c r="F94" i="1"/>
  <c r="F56" i="1"/>
  <c r="F53" i="1"/>
  <c r="F52" i="1"/>
  <c r="H67" i="1"/>
  <c r="F58" i="1"/>
  <c r="F55" i="1"/>
  <c r="F118" i="1" l="1"/>
  <c r="F57" i="1"/>
  <c r="F10" i="1" l="1"/>
  <c r="H46" i="1"/>
  <c r="F37" i="1" l="1"/>
  <c r="F32" i="1"/>
  <c r="F36" i="1"/>
  <c r="F34" i="1" l="1"/>
  <c r="F35" i="1"/>
  <c r="F31" i="1"/>
  <c r="F11" i="1"/>
  <c r="F15" i="1"/>
  <c r="F16" i="1"/>
  <c r="F14" i="1" l="1"/>
  <c r="F13" i="1" l="1"/>
</calcChain>
</file>

<file path=xl/comments1.xml><?xml version="1.0" encoding="utf-8"?>
<comments xmlns="http://schemas.openxmlformats.org/spreadsheetml/2006/main">
  <authors>
    <author>Автор</author>
  </authors>
  <commentList>
    <comment ref="E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берем с инообластными для расчета 7 пункта</t>
        </r>
      </text>
    </comment>
    <comment ref="E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берем с инообластными для расчета 7 пункта</t>
        </r>
      </text>
    </comment>
    <comment ref="E12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берем с инообластными для расчета 7 пункта</t>
        </r>
      </text>
    </comment>
  </commentList>
</comments>
</file>

<file path=xl/sharedStrings.xml><?xml version="1.0" encoding="utf-8"?>
<sst xmlns="http://schemas.openxmlformats.org/spreadsheetml/2006/main" count="238" uniqueCount="44">
  <si>
    <t>№</t>
  </si>
  <si>
    <t>Наименование показателя</t>
  </si>
  <si>
    <t>Выполнение объемов оказания медицинской помощи:</t>
  </si>
  <si>
    <t>В условиях круглосуточного стационара</t>
  </si>
  <si>
    <t>В условиях дневного стационара</t>
  </si>
  <si>
    <t>В амбулаторных условиях:</t>
  </si>
  <si>
    <t>по посещением с профилактической целью</t>
  </si>
  <si>
    <t>по неотложной помощи</t>
  </si>
  <si>
    <t>Доля посещений по заболеваниям, осуществленным в неотложной форме, от общего числа посещений по заболеваниям</t>
  </si>
  <si>
    <t>Доля дефектов медицинской помощи (нарушений при оказании медицинской помощи) в общем количестве выявленных нарушений по результатам проведения медико-экономической экспертизы и экспертизы качества медицинской помощи</t>
  </si>
  <si>
    <t>Доля выполнения запланированных КСГ от выполненных объемов медицинской помощи в условиях круглосуточного стационара</t>
  </si>
  <si>
    <t>Единицы измерения</t>
  </si>
  <si>
    <t>по посещениям по заболеваниям</t>
  </si>
  <si>
    <t>%</t>
  </si>
  <si>
    <t>Уровень госпитализации застрахованного в ЕАО населения от общей численности госпитализированных лиц</t>
  </si>
  <si>
    <t xml:space="preserve">       в том числе проведение диспансеризации и профилактических осмотров</t>
  </si>
  <si>
    <t>случай госпитализации</t>
  </si>
  <si>
    <t>случай лечения</t>
  </si>
  <si>
    <t>посещение, случаи диспансеризации и профосмотров</t>
  </si>
  <si>
    <t>посещения</t>
  </si>
  <si>
    <t>Выполненные объемы</t>
  </si>
  <si>
    <t>% выполнения</t>
  </si>
  <si>
    <t>ИТОГО</t>
  </si>
  <si>
    <t>не менее 95% -10                                                         менее 95% - 8</t>
  </si>
  <si>
    <t>не менее 80% -10</t>
  </si>
  <si>
    <t>менее 80% - 8</t>
  </si>
  <si>
    <t>не менее 25% -10</t>
  </si>
  <si>
    <t>менее 25%- 8</t>
  </si>
  <si>
    <t>не более 30% -10</t>
  </si>
  <si>
    <t>более 30% - 8</t>
  </si>
  <si>
    <t>не менее 80% - 10</t>
  </si>
  <si>
    <t>Критерий</t>
  </si>
  <si>
    <t>Число баллов</t>
  </si>
  <si>
    <t>Плановое задание на январь-июнь 2019</t>
  </si>
  <si>
    <r>
      <t xml:space="preserve">Перечень показателей результативности и критерии оценки деятельности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к которым применяется способ оплаты по подушевому нормативу на прикрепленное население по всем видам и условиям медицинской помощи с учетом оценки показателей результативности деятельности медицинских организаций </t>
    </r>
    <r>
      <rPr>
        <b/>
        <sz val="14"/>
        <color theme="1"/>
        <rFont val="Times New Roman"/>
        <family val="1"/>
        <charset val="204"/>
      </rPr>
      <t>(за январь-июнь 2019 года)</t>
    </r>
  </si>
  <si>
    <t xml:space="preserve">Областное государственное бюджетное учреждение "Облученская районная больница" </t>
  </si>
  <si>
    <t xml:space="preserve">Областное государственное бюджетное учреждение "Смидовичская районная больница" </t>
  </si>
  <si>
    <t xml:space="preserve">Областное государственное бюджетное учреждение "Теплоозерская центральная районная больница" </t>
  </si>
  <si>
    <t xml:space="preserve">Областное государственное бюджетное учреждение "Валдгеймская центральная районная больница" </t>
  </si>
  <si>
    <t xml:space="preserve">Областное государственное бюджетное учреждение "Ленинская центральная районная больница" </t>
  </si>
  <si>
    <t xml:space="preserve">Областное государственное бюджетное учреждение "Октябрьская центральная районная больница" </t>
  </si>
  <si>
    <t>Приложение №____</t>
  </si>
  <si>
    <t>к дополнительному соглашению №____ к Тарифному соглашению в системе ОМС ЕАО на 2019 год</t>
  </si>
  <si>
    <t>от "____" ___________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</si>
</sst>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/>
    </xf>
    <xf numFmtId="43" fontId="2" fillId="0" borderId="14" xfId="2" applyFont="1" applyFill="1" applyBorder="1" applyAlignment="1">
      <alignment horizontal="center" vertical="center" wrapText="1"/>
    </xf>
    <xf numFmtId="43" fontId="2" fillId="0" borderId="12" xfId="2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3" fontId="2" fillId="0" borderId="14" xfId="2" applyFont="1" applyFill="1" applyBorder="1" applyAlignment="1">
      <alignment horizontal="center" vertical="center" wrapText="1"/>
    </xf>
    <xf numFmtId="43" fontId="2" fillId="0" borderId="12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9" xfId="0" applyFill="1" applyBorder="1"/>
    <xf numFmtId="0" fontId="2" fillId="0" borderId="1" xfId="0" applyFont="1" applyFill="1" applyBorder="1" applyAlignment="1">
      <alignment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43" fontId="2" fillId="0" borderId="1" xfId="2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0" fillId="0" borderId="11" xfId="0" applyFont="1" applyFill="1" applyBorder="1" applyAlignment="1">
      <alignment horizontal="center" vertical="center" wrapText="1"/>
    </xf>
    <xf numFmtId="164" fontId="2" fillId="0" borderId="11" xfId="2" applyNumberFormat="1" applyFont="1" applyFill="1" applyBorder="1" applyAlignment="1">
      <alignment horizontal="center" vertical="center" wrapText="1"/>
    </xf>
    <xf numFmtId="43" fontId="2" fillId="0" borderId="11" xfId="2" applyNumberFormat="1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6" xfId="2" applyNumberFormat="1" applyFont="1" applyFill="1" applyBorder="1" applyAlignment="1">
      <alignment horizontal="center" vertical="center" wrapText="1"/>
    </xf>
    <xf numFmtId="43" fontId="2" fillId="0" borderId="14" xfId="2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43" fontId="2" fillId="0" borderId="11" xfId="0" applyNumberFormat="1" applyFont="1" applyFill="1" applyBorder="1" applyAlignment="1">
      <alignment horizontal="center" vertical="center" wrapText="1"/>
    </xf>
    <xf numFmtId="43" fontId="2" fillId="0" borderId="11" xfId="2" applyFont="1" applyFill="1" applyBorder="1" applyAlignment="1">
      <alignment horizontal="center" vertical="center" wrapText="1"/>
    </xf>
    <xf numFmtId="43" fontId="2" fillId="0" borderId="12" xfId="2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/>
    </xf>
    <xf numFmtId="0" fontId="0" fillId="0" borderId="18" xfId="0" applyFill="1" applyBorder="1"/>
    <xf numFmtId="0" fontId="9" fillId="0" borderId="12" xfId="0" applyFont="1" applyFill="1" applyBorder="1"/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9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0" fillId="0" borderId="7" xfId="0" applyFill="1" applyBorder="1"/>
    <xf numFmtId="0" fontId="0" fillId="0" borderId="0" xfId="0" applyFill="1" applyBorder="1"/>
    <xf numFmtId="0" fontId="9" fillId="0" borderId="0" xfId="0" applyFont="1" applyFill="1" applyBorder="1"/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 wrapText="1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43" fontId="2" fillId="0" borderId="6" xfId="2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H130"/>
  <sheetViews>
    <sheetView tabSelected="1" topLeftCell="A19" zoomScale="120" zoomScaleNormal="120" workbookViewId="0">
      <selection activeCell="A5" sqref="A5:H5"/>
    </sheetView>
  </sheetViews>
  <sheetFormatPr defaultRowHeight="15" x14ac:dyDescent="0.25"/>
  <cols>
    <col min="1" max="1" width="4.5703125" style="11" customWidth="1"/>
    <col min="2" max="2" width="66.140625" style="11" customWidth="1"/>
    <col min="3" max="3" width="18.28515625" style="11" customWidth="1"/>
    <col min="4" max="4" width="18.140625" style="11" customWidth="1"/>
    <col min="5" max="6" width="14" style="74" customWidth="1"/>
    <col min="7" max="7" width="22.28515625" style="74" customWidth="1"/>
    <col min="8" max="8" width="17" style="11" customWidth="1"/>
    <col min="9" max="16384" width="9.140625" style="11"/>
  </cols>
  <sheetData>
    <row r="1" spans="1:8" x14ac:dyDescent="0.25">
      <c r="C1"/>
      <c r="D1"/>
      <c r="E1" s="1"/>
      <c r="F1" s="1"/>
      <c r="G1" s="77" t="s">
        <v>41</v>
      </c>
      <c r="H1" s="77"/>
    </row>
    <row r="2" spans="1:8" x14ac:dyDescent="0.25">
      <c r="C2" s="77" t="s">
        <v>42</v>
      </c>
      <c r="D2" s="77"/>
      <c r="E2" s="77"/>
      <c r="F2" s="77"/>
      <c r="G2" s="77"/>
      <c r="H2" s="77"/>
    </row>
    <row r="3" spans="1:8" x14ac:dyDescent="0.25">
      <c r="C3"/>
      <c r="D3"/>
      <c r="E3" s="1"/>
      <c r="F3" s="77" t="s">
        <v>43</v>
      </c>
      <c r="G3" s="77"/>
      <c r="H3" s="77"/>
    </row>
    <row r="5" spans="1:8" ht="113.25" customHeight="1" x14ac:dyDescent="0.25">
      <c r="A5" s="10" t="s">
        <v>34</v>
      </c>
      <c r="B5" s="10"/>
      <c r="C5" s="10"/>
      <c r="D5" s="10"/>
      <c r="E5" s="10"/>
      <c r="F5" s="10"/>
      <c r="G5" s="10"/>
      <c r="H5" s="10"/>
    </row>
    <row r="6" spans="1:8" ht="15.75" customHeight="1" x14ac:dyDescent="0.25">
      <c r="A6" s="12"/>
      <c r="B6" s="76" t="s">
        <v>35</v>
      </c>
      <c r="C6" s="76"/>
      <c r="D6" s="76"/>
      <c r="E6" s="76"/>
      <c r="F6" s="76"/>
      <c r="G6" s="76"/>
      <c r="H6" s="76"/>
    </row>
    <row r="7" spans="1:8" ht="16.5" thickBot="1" x14ac:dyDescent="0.3">
      <c r="A7" s="12"/>
      <c r="B7" s="75"/>
      <c r="C7" s="75"/>
      <c r="D7" s="75"/>
      <c r="E7" s="75"/>
      <c r="F7" s="75"/>
      <c r="G7" s="75"/>
      <c r="H7" s="75"/>
    </row>
    <row r="8" spans="1:8" ht="41.25" customHeight="1" x14ac:dyDescent="0.25">
      <c r="A8" s="14" t="s">
        <v>0</v>
      </c>
      <c r="B8" s="15" t="s">
        <v>1</v>
      </c>
      <c r="C8" s="15" t="s">
        <v>11</v>
      </c>
      <c r="D8" s="15" t="s">
        <v>33</v>
      </c>
      <c r="E8" s="15" t="s">
        <v>20</v>
      </c>
      <c r="F8" s="15" t="s">
        <v>21</v>
      </c>
      <c r="G8" s="15" t="s">
        <v>31</v>
      </c>
      <c r="H8" s="16" t="s">
        <v>32</v>
      </c>
    </row>
    <row r="9" spans="1:8" x14ac:dyDescent="0.25">
      <c r="A9" s="17"/>
      <c r="B9" s="18" t="s">
        <v>2</v>
      </c>
      <c r="C9" s="18"/>
      <c r="D9" s="18"/>
      <c r="E9" s="19"/>
      <c r="F9" s="19"/>
      <c r="G9" s="20" t="s">
        <v>23</v>
      </c>
      <c r="H9" s="21"/>
    </row>
    <row r="10" spans="1:8" ht="30" x14ac:dyDescent="0.25">
      <c r="A10" s="17">
        <v>1</v>
      </c>
      <c r="B10" s="22" t="s">
        <v>3</v>
      </c>
      <c r="C10" s="19" t="s">
        <v>16</v>
      </c>
      <c r="D10" s="23">
        <v>684</v>
      </c>
      <c r="E10" s="23">
        <v>557</v>
      </c>
      <c r="F10" s="24">
        <f>E10/D10*100</f>
        <v>81.432748538011708</v>
      </c>
      <c r="G10" s="25"/>
      <c r="H10" s="26">
        <v>8</v>
      </c>
    </row>
    <row r="11" spans="1:8" x14ac:dyDescent="0.25">
      <c r="A11" s="17">
        <v>2</v>
      </c>
      <c r="B11" s="22" t="s">
        <v>4</v>
      </c>
      <c r="C11" s="19" t="s">
        <v>17</v>
      </c>
      <c r="D11" s="23">
        <v>111</v>
      </c>
      <c r="E11" s="23">
        <v>59</v>
      </c>
      <c r="F11" s="24">
        <f>E11/D11*100</f>
        <v>53.153153153153156</v>
      </c>
      <c r="G11" s="25"/>
      <c r="H11" s="26">
        <v>8</v>
      </c>
    </row>
    <row r="12" spans="1:8" x14ac:dyDescent="0.25">
      <c r="A12" s="17"/>
      <c r="B12" s="18" t="s">
        <v>5</v>
      </c>
      <c r="C12" s="18"/>
      <c r="D12" s="23">
        <f>D13+D15+D16</f>
        <v>29050</v>
      </c>
      <c r="E12" s="23">
        <f>E13+E15+E16</f>
        <v>24454</v>
      </c>
      <c r="F12" s="24"/>
      <c r="G12" s="25"/>
      <c r="H12" s="26"/>
    </row>
    <row r="13" spans="1:8" ht="22.5" customHeight="1" x14ac:dyDescent="0.25">
      <c r="A13" s="17">
        <v>3</v>
      </c>
      <c r="B13" s="22" t="s">
        <v>6</v>
      </c>
      <c r="C13" s="27" t="s">
        <v>18</v>
      </c>
      <c r="D13" s="23">
        <v>4303</v>
      </c>
      <c r="E13" s="23">
        <v>1798</v>
      </c>
      <c r="F13" s="24">
        <f t="shared" ref="F13:F16" si="0">E13/D13*100</f>
        <v>41.784801301417616</v>
      </c>
      <c r="G13" s="25"/>
      <c r="H13" s="26">
        <v>8</v>
      </c>
    </row>
    <row r="14" spans="1:8" ht="39.75" customHeight="1" x14ac:dyDescent="0.25">
      <c r="A14" s="17">
        <v>4</v>
      </c>
      <c r="B14" s="22" t="s">
        <v>15</v>
      </c>
      <c r="C14" s="28"/>
      <c r="D14" s="23">
        <v>1250</v>
      </c>
      <c r="E14" s="23">
        <v>135</v>
      </c>
      <c r="F14" s="24">
        <f t="shared" si="0"/>
        <v>10.8</v>
      </c>
      <c r="G14" s="25"/>
      <c r="H14" s="26">
        <v>8</v>
      </c>
    </row>
    <row r="15" spans="1:8" ht="15.75" customHeight="1" x14ac:dyDescent="0.25">
      <c r="A15" s="17">
        <v>5</v>
      </c>
      <c r="B15" s="22" t="s">
        <v>12</v>
      </c>
      <c r="C15" s="27" t="s">
        <v>19</v>
      </c>
      <c r="D15" s="23">
        <v>22890</v>
      </c>
      <c r="E15" s="23">
        <v>21863</v>
      </c>
      <c r="F15" s="24">
        <f t="shared" si="0"/>
        <v>95.513324595893394</v>
      </c>
      <c r="G15" s="25"/>
      <c r="H15" s="26">
        <v>10</v>
      </c>
    </row>
    <row r="16" spans="1:8" ht="15.75" thickBot="1" x14ac:dyDescent="0.3">
      <c r="A16" s="29">
        <v>6</v>
      </c>
      <c r="B16" s="30" t="s">
        <v>7</v>
      </c>
      <c r="C16" s="31"/>
      <c r="D16" s="23">
        <v>1857</v>
      </c>
      <c r="E16" s="32">
        <v>793</v>
      </c>
      <c r="F16" s="33">
        <f t="shared" si="0"/>
        <v>42.703284868066774</v>
      </c>
      <c r="G16" s="34"/>
      <c r="H16" s="35">
        <v>8</v>
      </c>
    </row>
    <row r="17" spans="1:8" x14ac:dyDescent="0.25">
      <c r="A17" s="36">
        <v>7</v>
      </c>
      <c r="B17" s="37" t="s">
        <v>14</v>
      </c>
      <c r="C17" s="38" t="s">
        <v>13</v>
      </c>
      <c r="D17" s="39">
        <v>12033</v>
      </c>
      <c r="E17" s="39">
        <v>12033</v>
      </c>
      <c r="F17" s="40"/>
      <c r="G17" s="15" t="s">
        <v>24</v>
      </c>
      <c r="H17" s="41">
        <v>10</v>
      </c>
    </row>
    <row r="18" spans="1:8" ht="15.75" thickBot="1" x14ac:dyDescent="0.3">
      <c r="A18" s="42"/>
      <c r="B18" s="43"/>
      <c r="C18" s="31"/>
      <c r="D18" s="44">
        <f>((1368/12*6)/D17*1000)/((1543/12*6)/D17*1000)*100</f>
        <v>88.658457550226828</v>
      </c>
      <c r="E18" s="45">
        <f>(557/E17*1000)/(619/E17*1000)*100</f>
        <v>89.983844911147017</v>
      </c>
      <c r="F18" s="46"/>
      <c r="G18" s="47" t="s">
        <v>25</v>
      </c>
      <c r="H18" s="48"/>
    </row>
    <row r="19" spans="1:8" ht="15.75" customHeight="1" x14ac:dyDescent="0.25">
      <c r="A19" s="36">
        <v>8</v>
      </c>
      <c r="B19" s="37" t="s">
        <v>8</v>
      </c>
      <c r="C19" s="38" t="s">
        <v>13</v>
      </c>
      <c r="D19" s="2"/>
      <c r="E19" s="2">
        <f>E16/(E15+E16)*100</f>
        <v>3.5001765536723162</v>
      </c>
      <c r="F19" s="40"/>
      <c r="G19" s="15" t="s">
        <v>26</v>
      </c>
      <c r="H19" s="41">
        <v>8</v>
      </c>
    </row>
    <row r="20" spans="1:8" ht="15.75" thickBot="1" x14ac:dyDescent="0.3">
      <c r="A20" s="42"/>
      <c r="B20" s="43"/>
      <c r="C20" s="31"/>
      <c r="D20" s="3"/>
      <c r="E20" s="3"/>
      <c r="F20" s="46"/>
      <c r="G20" s="47" t="s">
        <v>27</v>
      </c>
      <c r="H20" s="48"/>
    </row>
    <row r="21" spans="1:8" ht="38.25" customHeight="1" x14ac:dyDescent="0.25">
      <c r="A21" s="36">
        <v>9</v>
      </c>
      <c r="B21" s="37" t="s">
        <v>9</v>
      </c>
      <c r="C21" s="38" t="s">
        <v>13</v>
      </c>
      <c r="D21" s="4"/>
      <c r="E21" s="2">
        <v>10.78</v>
      </c>
      <c r="F21" s="40"/>
      <c r="G21" s="15" t="s">
        <v>28</v>
      </c>
      <c r="H21" s="41">
        <v>10</v>
      </c>
    </row>
    <row r="22" spans="1:8" ht="25.5" customHeight="1" thickBot="1" x14ac:dyDescent="0.3">
      <c r="A22" s="42"/>
      <c r="B22" s="43"/>
      <c r="C22" s="31"/>
      <c r="D22" s="5"/>
      <c r="E22" s="3"/>
      <c r="F22" s="46"/>
      <c r="G22" s="47" t="s">
        <v>29</v>
      </c>
      <c r="H22" s="48"/>
    </row>
    <row r="23" spans="1:8" ht="19.5" customHeight="1" x14ac:dyDescent="0.25">
      <c r="A23" s="36">
        <v>10</v>
      </c>
      <c r="B23" s="37" t="s">
        <v>10</v>
      </c>
      <c r="C23" s="38" t="s">
        <v>13</v>
      </c>
      <c r="D23" s="4"/>
      <c r="E23" s="2">
        <v>130.04</v>
      </c>
      <c r="F23" s="40"/>
      <c r="G23" s="15" t="s">
        <v>30</v>
      </c>
      <c r="H23" s="41">
        <v>10</v>
      </c>
    </row>
    <row r="24" spans="1:8" ht="17.25" customHeight="1" thickBot="1" x14ac:dyDescent="0.3">
      <c r="A24" s="42"/>
      <c r="B24" s="43"/>
      <c r="C24" s="31"/>
      <c r="D24" s="5"/>
      <c r="E24" s="3"/>
      <c r="F24" s="46"/>
      <c r="G24" s="47" t="s">
        <v>25</v>
      </c>
      <c r="H24" s="48"/>
    </row>
    <row r="25" spans="1:8" ht="15.75" thickBot="1" x14ac:dyDescent="0.3">
      <c r="A25" s="49"/>
      <c r="B25" s="50" t="s">
        <v>22</v>
      </c>
      <c r="C25" s="51"/>
      <c r="D25" s="52"/>
      <c r="E25" s="52"/>
      <c r="F25" s="53"/>
      <c r="G25" s="54"/>
      <c r="H25" s="55">
        <f>H10+H11+H12+H13+H14+H15+H16+H17+H19+H21+H23</f>
        <v>88</v>
      </c>
    </row>
    <row r="27" spans="1:8" ht="18.75" x14ac:dyDescent="0.25">
      <c r="B27" s="76" t="s">
        <v>36</v>
      </c>
      <c r="C27" s="76"/>
      <c r="D27" s="76"/>
      <c r="E27" s="76"/>
      <c r="F27" s="76"/>
      <c r="G27" s="76"/>
      <c r="H27" s="76"/>
    </row>
    <row r="28" spans="1:8" ht="16.5" thickBot="1" x14ac:dyDescent="0.3">
      <c r="A28" s="12"/>
      <c r="B28" s="13"/>
      <c r="C28" s="13"/>
      <c r="D28" s="13"/>
      <c r="E28" s="13"/>
      <c r="F28" s="13"/>
      <c r="G28" s="13"/>
      <c r="H28" s="13"/>
    </row>
    <row r="29" spans="1:8" ht="45.75" thickBot="1" x14ac:dyDescent="0.3">
      <c r="A29" s="56" t="s">
        <v>0</v>
      </c>
      <c r="B29" s="4" t="s">
        <v>1</v>
      </c>
      <c r="C29" s="4" t="s">
        <v>11</v>
      </c>
      <c r="D29" s="15" t="s">
        <v>33</v>
      </c>
      <c r="E29" s="4" t="s">
        <v>20</v>
      </c>
      <c r="F29" s="4" t="s">
        <v>21</v>
      </c>
      <c r="G29" s="4" t="s">
        <v>31</v>
      </c>
      <c r="H29" s="57" t="s">
        <v>32</v>
      </c>
    </row>
    <row r="30" spans="1:8" x14ac:dyDescent="0.25">
      <c r="A30" s="14"/>
      <c r="B30" s="58" t="s">
        <v>2</v>
      </c>
      <c r="C30" s="58"/>
      <c r="D30" s="58"/>
      <c r="E30" s="15"/>
      <c r="F30" s="15"/>
      <c r="G30" s="6" t="s">
        <v>23</v>
      </c>
      <c r="H30" s="59"/>
    </row>
    <row r="31" spans="1:8" ht="30" x14ac:dyDescent="0.25">
      <c r="A31" s="17">
        <v>1</v>
      </c>
      <c r="B31" s="22" t="s">
        <v>3</v>
      </c>
      <c r="C31" s="19" t="s">
        <v>16</v>
      </c>
      <c r="D31" s="23">
        <v>566</v>
      </c>
      <c r="E31" s="23">
        <v>524</v>
      </c>
      <c r="F31" s="24">
        <f>E31/D31*100</f>
        <v>92.579505300353361</v>
      </c>
      <c r="G31" s="25"/>
      <c r="H31" s="26">
        <v>8</v>
      </c>
    </row>
    <row r="32" spans="1:8" x14ac:dyDescent="0.25">
      <c r="A32" s="17">
        <v>2</v>
      </c>
      <c r="B32" s="22" t="s">
        <v>4</v>
      </c>
      <c r="C32" s="19" t="s">
        <v>17</v>
      </c>
      <c r="D32" s="23">
        <v>360</v>
      </c>
      <c r="E32" s="23">
        <v>352</v>
      </c>
      <c r="F32" s="24">
        <f>E32/D32*100</f>
        <v>97.777777777777771</v>
      </c>
      <c r="G32" s="25"/>
      <c r="H32" s="26">
        <v>10</v>
      </c>
    </row>
    <row r="33" spans="1:8" x14ac:dyDescent="0.25">
      <c r="A33" s="17"/>
      <c r="B33" s="18" t="s">
        <v>5</v>
      </c>
      <c r="C33" s="18"/>
      <c r="D33" s="23">
        <v>51152</v>
      </c>
      <c r="E33" s="23">
        <v>60367</v>
      </c>
      <c r="F33" s="24"/>
      <c r="G33" s="25"/>
      <c r="H33" s="26"/>
    </row>
    <row r="34" spans="1:8" x14ac:dyDescent="0.25">
      <c r="A34" s="17">
        <v>3</v>
      </c>
      <c r="B34" s="22" t="s">
        <v>6</v>
      </c>
      <c r="C34" s="27" t="s">
        <v>18</v>
      </c>
      <c r="D34" s="23">
        <v>14396</v>
      </c>
      <c r="E34" s="23">
        <v>13896</v>
      </c>
      <c r="F34" s="24">
        <f t="shared" ref="F34:F37" si="1">E34/D34*100</f>
        <v>96.526813003612105</v>
      </c>
      <c r="G34" s="25"/>
      <c r="H34" s="26">
        <v>10</v>
      </c>
    </row>
    <row r="35" spans="1:8" ht="30" x14ac:dyDescent="0.25">
      <c r="A35" s="17">
        <v>4</v>
      </c>
      <c r="B35" s="22" t="s">
        <v>15</v>
      </c>
      <c r="C35" s="28"/>
      <c r="D35" s="23">
        <v>1313</v>
      </c>
      <c r="E35" s="23">
        <v>1662</v>
      </c>
      <c r="F35" s="24">
        <f t="shared" si="1"/>
        <v>126.58035034272659</v>
      </c>
      <c r="G35" s="25"/>
      <c r="H35" s="26">
        <v>10</v>
      </c>
    </row>
    <row r="36" spans="1:8" x14ac:dyDescent="0.25">
      <c r="A36" s="17">
        <v>5</v>
      </c>
      <c r="B36" s="22" t="s">
        <v>12</v>
      </c>
      <c r="C36" s="27" t="s">
        <v>19</v>
      </c>
      <c r="D36" s="23">
        <v>35756</v>
      </c>
      <c r="E36" s="23">
        <v>45451</v>
      </c>
      <c r="F36" s="24">
        <f t="shared" si="1"/>
        <v>127.11433046202036</v>
      </c>
      <c r="G36" s="25"/>
      <c r="H36" s="26">
        <v>10</v>
      </c>
    </row>
    <row r="37" spans="1:8" ht="15.75" thickBot="1" x14ac:dyDescent="0.3">
      <c r="A37" s="29">
        <v>6</v>
      </c>
      <c r="B37" s="30" t="s">
        <v>7</v>
      </c>
      <c r="C37" s="31"/>
      <c r="D37" s="23">
        <v>1000</v>
      </c>
      <c r="E37" s="32">
        <v>1020</v>
      </c>
      <c r="F37" s="33">
        <f t="shared" si="1"/>
        <v>102</v>
      </c>
      <c r="G37" s="34"/>
      <c r="H37" s="35">
        <v>10</v>
      </c>
    </row>
    <row r="38" spans="1:8" x14ac:dyDescent="0.25">
      <c r="A38" s="36">
        <v>7</v>
      </c>
      <c r="B38" s="37" t="s">
        <v>14</v>
      </c>
      <c r="C38" s="38" t="s">
        <v>13</v>
      </c>
      <c r="D38" s="39">
        <v>8595</v>
      </c>
      <c r="E38" s="39">
        <v>8595</v>
      </c>
      <c r="F38" s="40"/>
      <c r="G38" s="15" t="s">
        <v>24</v>
      </c>
      <c r="H38" s="41">
        <v>10</v>
      </c>
    </row>
    <row r="39" spans="1:8" ht="15.75" thickBot="1" x14ac:dyDescent="0.3">
      <c r="A39" s="42"/>
      <c r="B39" s="43"/>
      <c r="C39" s="31"/>
      <c r="D39" s="44">
        <v>96.340425531914903</v>
      </c>
      <c r="E39" s="44">
        <v>94.24460431654677</v>
      </c>
      <c r="F39" s="46"/>
      <c r="G39" s="47" t="s">
        <v>25</v>
      </c>
      <c r="H39" s="48"/>
    </row>
    <row r="40" spans="1:8" x14ac:dyDescent="0.25">
      <c r="A40" s="36">
        <v>8</v>
      </c>
      <c r="B40" s="37" t="s">
        <v>8</v>
      </c>
      <c r="C40" s="38" t="s">
        <v>13</v>
      </c>
      <c r="D40" s="8"/>
      <c r="E40" s="8">
        <v>2.1949172602268083</v>
      </c>
      <c r="F40" s="40"/>
      <c r="G40" s="15" t="s">
        <v>26</v>
      </c>
      <c r="H40" s="41">
        <v>8</v>
      </c>
    </row>
    <row r="41" spans="1:8" ht="15.75" thickBot="1" x14ac:dyDescent="0.3">
      <c r="A41" s="42"/>
      <c r="B41" s="43"/>
      <c r="C41" s="31"/>
      <c r="D41" s="9"/>
      <c r="E41" s="9"/>
      <c r="F41" s="46"/>
      <c r="G41" s="47" t="s">
        <v>27</v>
      </c>
      <c r="H41" s="48"/>
    </row>
    <row r="42" spans="1:8" x14ac:dyDescent="0.25">
      <c r="A42" s="36">
        <v>9</v>
      </c>
      <c r="B42" s="37" t="s">
        <v>9</v>
      </c>
      <c r="C42" s="38" t="s">
        <v>13</v>
      </c>
      <c r="D42" s="6"/>
      <c r="E42" s="8">
        <v>6.36</v>
      </c>
      <c r="F42" s="40"/>
      <c r="G42" s="15" t="s">
        <v>28</v>
      </c>
      <c r="H42" s="41">
        <v>10</v>
      </c>
    </row>
    <row r="43" spans="1:8" ht="51" customHeight="1" thickBot="1" x14ac:dyDescent="0.3">
      <c r="A43" s="42"/>
      <c r="B43" s="43"/>
      <c r="C43" s="31"/>
      <c r="D43" s="7"/>
      <c r="E43" s="9"/>
      <c r="F43" s="46"/>
      <c r="G43" s="47" t="s">
        <v>29</v>
      </c>
      <c r="H43" s="48"/>
    </row>
    <row r="44" spans="1:8" x14ac:dyDescent="0.25">
      <c r="A44" s="36">
        <v>10</v>
      </c>
      <c r="B44" s="37" t="s">
        <v>10</v>
      </c>
      <c r="C44" s="38" t="s">
        <v>13</v>
      </c>
      <c r="D44" s="6"/>
      <c r="E44" s="8">
        <v>118.66</v>
      </c>
      <c r="F44" s="40"/>
      <c r="G44" s="15" t="s">
        <v>30</v>
      </c>
      <c r="H44" s="41">
        <v>10</v>
      </c>
    </row>
    <row r="45" spans="1:8" ht="24.75" customHeight="1" thickBot="1" x14ac:dyDescent="0.3">
      <c r="A45" s="42"/>
      <c r="B45" s="43"/>
      <c r="C45" s="31"/>
      <c r="D45" s="7"/>
      <c r="E45" s="9"/>
      <c r="F45" s="46"/>
      <c r="G45" s="47" t="s">
        <v>25</v>
      </c>
      <c r="H45" s="48"/>
    </row>
    <row r="46" spans="1:8" ht="15.75" thickBot="1" x14ac:dyDescent="0.3">
      <c r="A46" s="49"/>
      <c r="B46" s="50" t="s">
        <v>22</v>
      </c>
      <c r="C46" s="51"/>
      <c r="D46" s="52"/>
      <c r="E46" s="52"/>
      <c r="F46" s="53"/>
      <c r="G46" s="54"/>
      <c r="H46" s="55">
        <f>H31+H32+H33+H34+H35+H36+H37+H38+H40+H42+H44</f>
        <v>96</v>
      </c>
    </row>
    <row r="48" spans="1:8" ht="18.75" x14ac:dyDescent="0.25">
      <c r="B48" s="76" t="s">
        <v>37</v>
      </c>
      <c r="C48" s="76"/>
      <c r="D48" s="76"/>
      <c r="E48" s="76"/>
      <c r="F48" s="76"/>
      <c r="G48" s="76"/>
      <c r="H48" s="76"/>
    </row>
    <row r="49" spans="1:8" ht="16.5" thickBot="1" x14ac:dyDescent="0.3">
      <c r="A49" s="12"/>
      <c r="B49" s="13"/>
      <c r="C49" s="13"/>
      <c r="D49" s="13"/>
      <c r="E49" s="13"/>
      <c r="F49" s="13"/>
      <c r="G49" s="13"/>
      <c r="H49" s="13"/>
    </row>
    <row r="50" spans="1:8" ht="45.75" thickBot="1" x14ac:dyDescent="0.3">
      <c r="A50" s="56" t="s">
        <v>0</v>
      </c>
      <c r="B50" s="4" t="s">
        <v>1</v>
      </c>
      <c r="C50" s="4" t="s">
        <v>11</v>
      </c>
      <c r="D50" s="15" t="s">
        <v>33</v>
      </c>
      <c r="E50" s="4" t="s">
        <v>20</v>
      </c>
      <c r="F50" s="4" t="s">
        <v>21</v>
      </c>
      <c r="G50" s="4" t="s">
        <v>31</v>
      </c>
      <c r="H50" s="57" t="s">
        <v>32</v>
      </c>
    </row>
    <row r="51" spans="1:8" x14ac:dyDescent="0.25">
      <c r="A51" s="14"/>
      <c r="B51" s="58" t="s">
        <v>2</v>
      </c>
      <c r="C51" s="58"/>
      <c r="D51" s="58"/>
      <c r="E51" s="15"/>
      <c r="F51" s="15"/>
      <c r="G51" s="6" t="s">
        <v>23</v>
      </c>
      <c r="H51" s="59"/>
    </row>
    <row r="52" spans="1:8" ht="30" x14ac:dyDescent="0.25">
      <c r="A52" s="17">
        <v>1</v>
      </c>
      <c r="B52" s="22" t="s">
        <v>3</v>
      </c>
      <c r="C52" s="19" t="s">
        <v>16</v>
      </c>
      <c r="D52" s="23">
        <v>559</v>
      </c>
      <c r="E52" s="23">
        <v>510</v>
      </c>
      <c r="F52" s="24">
        <f>E52/D52*100</f>
        <v>91.234347048300535</v>
      </c>
      <c r="G52" s="25"/>
      <c r="H52" s="26">
        <v>8</v>
      </c>
    </row>
    <row r="53" spans="1:8" x14ac:dyDescent="0.25">
      <c r="A53" s="17">
        <v>2</v>
      </c>
      <c r="B53" s="22" t="s">
        <v>4</v>
      </c>
      <c r="C53" s="19" t="s">
        <v>17</v>
      </c>
      <c r="D53" s="23">
        <v>158</v>
      </c>
      <c r="E53" s="23">
        <v>135</v>
      </c>
      <c r="F53" s="24">
        <f>E53/D53*100</f>
        <v>85.443037974683548</v>
      </c>
      <c r="G53" s="25"/>
      <c r="H53" s="26">
        <v>8</v>
      </c>
    </row>
    <row r="54" spans="1:8" x14ac:dyDescent="0.25">
      <c r="A54" s="17"/>
      <c r="B54" s="18" t="s">
        <v>5</v>
      </c>
      <c r="C54" s="18"/>
      <c r="D54" s="23">
        <v>46388</v>
      </c>
      <c r="E54" s="23">
        <v>42734</v>
      </c>
      <c r="F54" s="24"/>
      <c r="G54" s="25"/>
      <c r="H54" s="26"/>
    </row>
    <row r="55" spans="1:8" x14ac:dyDescent="0.25">
      <c r="A55" s="17">
        <v>3</v>
      </c>
      <c r="B55" s="22" t="s">
        <v>6</v>
      </c>
      <c r="C55" s="27" t="s">
        <v>18</v>
      </c>
      <c r="D55" s="23">
        <v>14020</v>
      </c>
      <c r="E55" s="23">
        <v>12278</v>
      </c>
      <c r="F55" s="24">
        <f t="shared" ref="F55:F58" si="2">E55/D55*100</f>
        <v>87.574893009985729</v>
      </c>
      <c r="G55" s="25"/>
      <c r="H55" s="26">
        <v>8</v>
      </c>
    </row>
    <row r="56" spans="1:8" ht="30" x14ac:dyDescent="0.25">
      <c r="A56" s="17">
        <v>4</v>
      </c>
      <c r="B56" s="22" t="s">
        <v>15</v>
      </c>
      <c r="C56" s="28"/>
      <c r="D56" s="23">
        <v>2486</v>
      </c>
      <c r="E56" s="23">
        <v>744</v>
      </c>
      <c r="F56" s="24">
        <f t="shared" si="2"/>
        <v>29.927594529364441</v>
      </c>
      <c r="G56" s="25"/>
      <c r="H56" s="26">
        <v>8</v>
      </c>
    </row>
    <row r="57" spans="1:8" x14ac:dyDescent="0.25">
      <c r="A57" s="17">
        <v>5</v>
      </c>
      <c r="B57" s="22" t="s">
        <v>12</v>
      </c>
      <c r="C57" s="27" t="s">
        <v>19</v>
      </c>
      <c r="D57" s="23">
        <v>31242</v>
      </c>
      <c r="E57" s="23">
        <v>29527</v>
      </c>
      <c r="F57" s="24">
        <f t="shared" si="2"/>
        <v>94.510594712246331</v>
      </c>
      <c r="G57" s="25"/>
      <c r="H57" s="26">
        <v>8</v>
      </c>
    </row>
    <row r="58" spans="1:8" ht="15.75" thickBot="1" x14ac:dyDescent="0.3">
      <c r="A58" s="29">
        <v>6</v>
      </c>
      <c r="B58" s="30" t="s">
        <v>7</v>
      </c>
      <c r="C58" s="31"/>
      <c r="D58" s="23">
        <v>1126</v>
      </c>
      <c r="E58" s="32">
        <v>929</v>
      </c>
      <c r="F58" s="33">
        <f t="shared" si="2"/>
        <v>82.504440497335708</v>
      </c>
      <c r="G58" s="34"/>
      <c r="H58" s="35">
        <v>8</v>
      </c>
    </row>
    <row r="59" spans="1:8" x14ac:dyDescent="0.25">
      <c r="A59" s="36">
        <v>7</v>
      </c>
      <c r="B59" s="37" t="s">
        <v>14</v>
      </c>
      <c r="C59" s="38" t="s">
        <v>13</v>
      </c>
      <c r="D59" s="39">
        <v>16607</v>
      </c>
      <c r="E59" s="39">
        <v>16607</v>
      </c>
      <c r="F59" s="40"/>
      <c r="G59" s="15" t="s">
        <v>24</v>
      </c>
      <c r="H59" s="41">
        <v>10</v>
      </c>
    </row>
    <row r="60" spans="1:8" ht="15.75" thickBot="1" x14ac:dyDescent="0.3">
      <c r="A60" s="42"/>
      <c r="B60" s="43"/>
      <c r="C60" s="31"/>
      <c r="D60" s="44">
        <v>96.376186367558219</v>
      </c>
      <c r="E60" s="44">
        <v>96.045197740113011</v>
      </c>
      <c r="F60" s="46"/>
      <c r="G60" s="47" t="s">
        <v>25</v>
      </c>
      <c r="H60" s="48"/>
    </row>
    <row r="61" spans="1:8" x14ac:dyDescent="0.25">
      <c r="A61" s="36">
        <v>8</v>
      </c>
      <c r="B61" s="37" t="s">
        <v>8</v>
      </c>
      <c r="C61" s="38" t="s">
        <v>13</v>
      </c>
      <c r="D61" s="8"/>
      <c r="E61" s="8">
        <v>3.0503020751247703</v>
      </c>
      <c r="F61" s="40"/>
      <c r="G61" s="15" t="s">
        <v>26</v>
      </c>
      <c r="H61" s="41">
        <v>8</v>
      </c>
    </row>
    <row r="62" spans="1:8" ht="15.75" thickBot="1" x14ac:dyDescent="0.3">
      <c r="A62" s="42"/>
      <c r="B62" s="43"/>
      <c r="C62" s="31"/>
      <c r="D62" s="9"/>
      <c r="E62" s="9"/>
      <c r="F62" s="46"/>
      <c r="G62" s="47" t="s">
        <v>27</v>
      </c>
      <c r="H62" s="48"/>
    </row>
    <row r="63" spans="1:8" x14ac:dyDescent="0.25">
      <c r="A63" s="36">
        <v>9</v>
      </c>
      <c r="B63" s="37" t="s">
        <v>9</v>
      </c>
      <c r="C63" s="38" t="s">
        <v>13</v>
      </c>
      <c r="D63" s="6"/>
      <c r="E63" s="8">
        <v>9.9</v>
      </c>
      <c r="F63" s="40"/>
      <c r="G63" s="15" t="s">
        <v>28</v>
      </c>
      <c r="H63" s="41">
        <v>10</v>
      </c>
    </row>
    <row r="64" spans="1:8" ht="51.75" customHeight="1" thickBot="1" x14ac:dyDescent="0.3">
      <c r="A64" s="42"/>
      <c r="B64" s="43"/>
      <c r="C64" s="31"/>
      <c r="D64" s="7"/>
      <c r="E64" s="9"/>
      <c r="F64" s="46"/>
      <c r="G64" s="47" t="s">
        <v>29</v>
      </c>
      <c r="H64" s="48"/>
    </row>
    <row r="65" spans="1:8" x14ac:dyDescent="0.25">
      <c r="A65" s="36">
        <v>10</v>
      </c>
      <c r="B65" s="37" t="s">
        <v>10</v>
      </c>
      <c r="C65" s="38" t="s">
        <v>13</v>
      </c>
      <c r="D65" s="6"/>
      <c r="E65" s="8">
        <v>112.5</v>
      </c>
      <c r="F65" s="40"/>
      <c r="G65" s="15" t="s">
        <v>30</v>
      </c>
      <c r="H65" s="41">
        <v>10</v>
      </c>
    </row>
    <row r="66" spans="1:8" ht="15.75" thickBot="1" x14ac:dyDescent="0.3">
      <c r="A66" s="42"/>
      <c r="B66" s="43"/>
      <c r="C66" s="31"/>
      <c r="D66" s="7"/>
      <c r="E66" s="9"/>
      <c r="F66" s="46"/>
      <c r="G66" s="47" t="s">
        <v>25</v>
      </c>
      <c r="H66" s="48"/>
    </row>
    <row r="67" spans="1:8" ht="15.75" thickBot="1" x14ac:dyDescent="0.3">
      <c r="A67" s="49"/>
      <c r="B67" s="50" t="s">
        <v>22</v>
      </c>
      <c r="C67" s="51"/>
      <c r="D67" s="52"/>
      <c r="E67" s="52"/>
      <c r="F67" s="53"/>
      <c r="G67" s="54"/>
      <c r="H67" s="55">
        <f>H52+H53+H54+H55+H56+H57+H58+H59+H61+H63+H65</f>
        <v>86</v>
      </c>
    </row>
    <row r="68" spans="1:8" x14ac:dyDescent="0.25">
      <c r="A68" s="60"/>
      <c r="B68" s="61"/>
      <c r="C68" s="62"/>
      <c r="D68" s="62"/>
      <c r="E68" s="62"/>
      <c r="F68" s="62"/>
      <c r="G68" s="62"/>
      <c r="H68" s="63"/>
    </row>
    <row r="69" spans="1:8" ht="18.75" x14ac:dyDescent="0.25">
      <c r="A69" s="60"/>
      <c r="B69" s="76" t="s">
        <v>38</v>
      </c>
      <c r="C69" s="76"/>
      <c r="D69" s="76"/>
      <c r="E69" s="76"/>
      <c r="F69" s="76"/>
      <c r="G69" s="76"/>
      <c r="H69" s="76"/>
    </row>
    <row r="70" spans="1:8" ht="16.5" customHeight="1" thickBot="1" x14ac:dyDescent="0.3">
      <c r="B70" s="13"/>
      <c r="C70" s="13"/>
      <c r="D70" s="13"/>
      <c r="E70" s="13"/>
      <c r="F70" s="13"/>
      <c r="G70" s="13"/>
      <c r="H70" s="13"/>
    </row>
    <row r="71" spans="1:8" ht="45.75" thickBot="1" x14ac:dyDescent="0.3">
      <c r="A71" s="56" t="s">
        <v>0</v>
      </c>
      <c r="B71" s="4" t="s">
        <v>1</v>
      </c>
      <c r="C71" s="4" t="s">
        <v>11</v>
      </c>
      <c r="D71" s="15" t="s">
        <v>33</v>
      </c>
      <c r="E71" s="4" t="s">
        <v>20</v>
      </c>
      <c r="F71" s="4" t="s">
        <v>21</v>
      </c>
      <c r="G71" s="4" t="s">
        <v>31</v>
      </c>
      <c r="H71" s="57" t="s">
        <v>32</v>
      </c>
    </row>
    <row r="72" spans="1:8" ht="15" customHeight="1" x14ac:dyDescent="0.25">
      <c r="A72" s="14"/>
      <c r="B72" s="58" t="s">
        <v>2</v>
      </c>
      <c r="C72" s="58"/>
      <c r="D72" s="58"/>
      <c r="E72" s="15"/>
      <c r="F72" s="15"/>
      <c r="G72" s="6" t="s">
        <v>23</v>
      </c>
      <c r="H72" s="59"/>
    </row>
    <row r="73" spans="1:8" ht="30.75" customHeight="1" x14ac:dyDescent="0.25">
      <c r="A73" s="17">
        <v>1</v>
      </c>
      <c r="B73" s="22" t="s">
        <v>3</v>
      </c>
      <c r="C73" s="19" t="s">
        <v>16</v>
      </c>
      <c r="D73" s="23">
        <v>267</v>
      </c>
      <c r="E73" s="23">
        <v>258</v>
      </c>
      <c r="F73" s="24">
        <f>E73/D73*100</f>
        <v>96.629213483146074</v>
      </c>
      <c r="G73" s="64"/>
      <c r="H73" s="26">
        <v>10</v>
      </c>
    </row>
    <row r="74" spans="1:8" x14ac:dyDescent="0.25">
      <c r="A74" s="17">
        <v>2</v>
      </c>
      <c r="B74" s="22" t="s">
        <v>4</v>
      </c>
      <c r="C74" s="19" t="s">
        <v>17</v>
      </c>
      <c r="D74" s="23">
        <v>150</v>
      </c>
      <c r="E74" s="23">
        <v>149</v>
      </c>
      <c r="F74" s="24">
        <f>E74/D74*100</f>
        <v>99.333333333333329</v>
      </c>
      <c r="G74" s="64"/>
      <c r="H74" s="26">
        <v>10</v>
      </c>
    </row>
    <row r="75" spans="1:8" x14ac:dyDescent="0.25">
      <c r="A75" s="17"/>
      <c r="B75" s="18" t="s">
        <v>5</v>
      </c>
      <c r="C75" s="18"/>
      <c r="D75" s="23">
        <v>32105</v>
      </c>
      <c r="E75" s="23">
        <v>33530</v>
      </c>
      <c r="F75" s="24"/>
      <c r="G75" s="64"/>
      <c r="H75" s="26"/>
    </row>
    <row r="76" spans="1:8" ht="15" customHeight="1" x14ac:dyDescent="0.25">
      <c r="A76" s="17">
        <v>3</v>
      </c>
      <c r="B76" s="22" t="s">
        <v>6</v>
      </c>
      <c r="C76" s="20" t="s">
        <v>18</v>
      </c>
      <c r="D76" s="23">
        <v>7600</v>
      </c>
      <c r="E76" s="23">
        <v>8699</v>
      </c>
      <c r="F76" s="24">
        <f t="shared" ref="F76:F79" si="3">E76/D76*100</f>
        <v>114.46052631578947</v>
      </c>
      <c r="G76" s="64"/>
      <c r="H76" s="26">
        <v>10</v>
      </c>
    </row>
    <row r="77" spans="1:8" ht="43.5" customHeight="1" x14ac:dyDescent="0.25">
      <c r="A77" s="17">
        <v>4</v>
      </c>
      <c r="B77" s="22" t="s">
        <v>15</v>
      </c>
      <c r="C77" s="65"/>
      <c r="D77" s="23">
        <v>1561</v>
      </c>
      <c r="E77" s="23">
        <v>691</v>
      </c>
      <c r="F77" s="24">
        <f t="shared" si="3"/>
        <v>44.266495836002562</v>
      </c>
      <c r="G77" s="64"/>
      <c r="H77" s="26">
        <v>8</v>
      </c>
    </row>
    <row r="78" spans="1:8" x14ac:dyDescent="0.25">
      <c r="A78" s="17">
        <v>5</v>
      </c>
      <c r="B78" s="22" t="s">
        <v>12</v>
      </c>
      <c r="C78" s="20" t="s">
        <v>19</v>
      </c>
      <c r="D78" s="23">
        <v>23655</v>
      </c>
      <c r="E78" s="23">
        <v>24008</v>
      </c>
      <c r="F78" s="24">
        <f t="shared" si="3"/>
        <v>101.49228492919045</v>
      </c>
      <c r="G78" s="64"/>
      <c r="H78" s="26">
        <v>10</v>
      </c>
    </row>
    <row r="79" spans="1:8" ht="15.75" thickBot="1" x14ac:dyDescent="0.3">
      <c r="A79" s="29">
        <v>6</v>
      </c>
      <c r="B79" s="30" t="s">
        <v>7</v>
      </c>
      <c r="C79" s="7"/>
      <c r="D79" s="23">
        <v>850</v>
      </c>
      <c r="E79" s="32">
        <v>823</v>
      </c>
      <c r="F79" s="33">
        <f t="shared" si="3"/>
        <v>96.82352941176471</v>
      </c>
      <c r="G79" s="7"/>
      <c r="H79" s="35">
        <v>10</v>
      </c>
    </row>
    <row r="80" spans="1:8" ht="15" customHeight="1" x14ac:dyDescent="0.25">
      <c r="A80" s="66">
        <v>7</v>
      </c>
      <c r="B80" s="67" t="s">
        <v>14</v>
      </c>
      <c r="C80" s="6" t="s">
        <v>13</v>
      </c>
      <c r="D80" s="39">
        <v>11496</v>
      </c>
      <c r="E80" s="39">
        <v>11496</v>
      </c>
      <c r="F80" s="40"/>
      <c r="G80" s="15" t="s">
        <v>24</v>
      </c>
      <c r="H80" s="41">
        <v>10</v>
      </c>
    </row>
    <row r="81" spans="1:8" ht="15" customHeight="1" thickBot="1" x14ac:dyDescent="0.3">
      <c r="A81" s="68"/>
      <c r="B81" s="69"/>
      <c r="C81" s="7"/>
      <c r="D81" s="44">
        <v>98.342541436464103</v>
      </c>
      <c r="E81" s="44">
        <v>98.473282442748086</v>
      </c>
      <c r="F81" s="46"/>
      <c r="G81" s="47" t="s">
        <v>25</v>
      </c>
      <c r="H81" s="48"/>
    </row>
    <row r="82" spans="1:8" ht="15" customHeight="1" x14ac:dyDescent="0.25">
      <c r="A82" s="66">
        <v>8</v>
      </c>
      <c r="B82" s="67" t="s">
        <v>8</v>
      </c>
      <c r="C82" s="6" t="s">
        <v>13</v>
      </c>
      <c r="D82" s="8"/>
      <c r="E82" s="8">
        <v>3.3144053803713103</v>
      </c>
      <c r="F82" s="40"/>
      <c r="G82" s="15" t="s">
        <v>26</v>
      </c>
      <c r="H82" s="41">
        <v>8</v>
      </c>
    </row>
    <row r="83" spans="1:8" ht="19.5" customHeight="1" thickBot="1" x14ac:dyDescent="0.3">
      <c r="A83" s="68"/>
      <c r="B83" s="69"/>
      <c r="C83" s="7"/>
      <c r="D83" s="9"/>
      <c r="E83" s="9"/>
      <c r="F83" s="46"/>
      <c r="G83" s="47" t="s">
        <v>27</v>
      </c>
      <c r="H83" s="48"/>
    </row>
    <row r="84" spans="1:8" ht="15" customHeight="1" x14ac:dyDescent="0.25">
      <c r="A84" s="66">
        <v>9</v>
      </c>
      <c r="B84" s="67" t="s">
        <v>9</v>
      </c>
      <c r="C84" s="6" t="s">
        <v>13</v>
      </c>
      <c r="D84" s="6"/>
      <c r="E84" s="8">
        <v>2.31</v>
      </c>
      <c r="F84" s="40"/>
      <c r="G84" s="15" t="s">
        <v>28</v>
      </c>
      <c r="H84" s="41">
        <v>10</v>
      </c>
    </row>
    <row r="85" spans="1:8" ht="44.25" customHeight="1" thickBot="1" x14ac:dyDescent="0.3">
      <c r="A85" s="68"/>
      <c r="B85" s="69"/>
      <c r="C85" s="7"/>
      <c r="D85" s="7"/>
      <c r="E85" s="9"/>
      <c r="F85" s="46"/>
      <c r="G85" s="47" t="s">
        <v>29</v>
      </c>
      <c r="H85" s="48"/>
    </row>
    <row r="86" spans="1:8" ht="15" customHeight="1" x14ac:dyDescent="0.25">
      <c r="A86" s="66">
        <v>10</v>
      </c>
      <c r="B86" s="67" t="s">
        <v>10</v>
      </c>
      <c r="C86" s="6" t="s">
        <v>13</v>
      </c>
      <c r="D86" s="6"/>
      <c r="E86" s="8">
        <v>108.54</v>
      </c>
      <c r="F86" s="40"/>
      <c r="G86" s="15" t="s">
        <v>30</v>
      </c>
      <c r="H86" s="41">
        <v>10</v>
      </c>
    </row>
    <row r="87" spans="1:8" ht="15" customHeight="1" thickBot="1" x14ac:dyDescent="0.3">
      <c r="A87" s="68"/>
      <c r="B87" s="69"/>
      <c r="C87" s="7"/>
      <c r="D87" s="7"/>
      <c r="E87" s="9"/>
      <c r="F87" s="46"/>
      <c r="G87" s="47" t="s">
        <v>25</v>
      </c>
      <c r="H87" s="48"/>
    </row>
    <row r="88" spans="1:8" ht="15.75" thickBot="1" x14ac:dyDescent="0.3">
      <c r="A88" s="49"/>
      <c r="B88" s="50" t="s">
        <v>22</v>
      </c>
      <c r="C88" s="70"/>
      <c r="D88" s="71"/>
      <c r="E88" s="71"/>
      <c r="F88" s="72"/>
      <c r="G88" s="54"/>
      <c r="H88" s="55">
        <f>H73+H74+H75+H76+H77+H78+H79+H80+H82+H84+H86</f>
        <v>96</v>
      </c>
    </row>
    <row r="89" spans="1:8" x14ac:dyDescent="0.25">
      <c r="A89" s="60"/>
      <c r="B89" s="61"/>
      <c r="C89" s="62"/>
      <c r="D89" s="62"/>
      <c r="E89" s="62"/>
      <c r="F89" s="62"/>
      <c r="G89" s="62"/>
      <c r="H89" s="63"/>
    </row>
    <row r="90" spans="1:8" ht="18.75" x14ac:dyDescent="0.25">
      <c r="B90" s="76" t="s">
        <v>39</v>
      </c>
      <c r="C90" s="76"/>
      <c r="D90" s="76"/>
      <c r="E90" s="76"/>
      <c r="F90" s="76"/>
      <c r="G90" s="76"/>
      <c r="H90" s="76"/>
    </row>
    <row r="91" spans="1:8" ht="16.5" thickBot="1" x14ac:dyDescent="0.3">
      <c r="A91" s="12"/>
      <c r="B91" s="13"/>
      <c r="C91" s="13"/>
      <c r="D91" s="13"/>
      <c r="E91" s="13"/>
      <c r="F91" s="13"/>
      <c r="G91" s="13"/>
      <c r="H91" s="13"/>
    </row>
    <row r="92" spans="1:8" ht="45.75" thickBot="1" x14ac:dyDescent="0.3">
      <c r="A92" s="56" t="s">
        <v>0</v>
      </c>
      <c r="B92" s="4" t="s">
        <v>1</v>
      </c>
      <c r="C92" s="4" t="s">
        <v>11</v>
      </c>
      <c r="D92" s="15" t="s">
        <v>33</v>
      </c>
      <c r="E92" s="4" t="s">
        <v>20</v>
      </c>
      <c r="F92" s="4" t="s">
        <v>21</v>
      </c>
      <c r="G92" s="4" t="s">
        <v>31</v>
      </c>
      <c r="H92" s="57" t="s">
        <v>32</v>
      </c>
    </row>
    <row r="93" spans="1:8" x14ac:dyDescent="0.25">
      <c r="A93" s="14"/>
      <c r="B93" s="58" t="s">
        <v>2</v>
      </c>
      <c r="C93" s="58"/>
      <c r="D93" s="58"/>
      <c r="E93" s="15"/>
      <c r="F93" s="15"/>
      <c r="G93" s="6" t="s">
        <v>23</v>
      </c>
      <c r="H93" s="59"/>
    </row>
    <row r="94" spans="1:8" ht="30" x14ac:dyDescent="0.25">
      <c r="A94" s="17">
        <v>1</v>
      </c>
      <c r="B94" s="22" t="s">
        <v>3</v>
      </c>
      <c r="C94" s="19" t="s">
        <v>16</v>
      </c>
      <c r="D94" s="23">
        <v>884</v>
      </c>
      <c r="E94" s="23">
        <v>807</v>
      </c>
      <c r="F94" s="24">
        <f>E94/D94*100</f>
        <v>91.289592760180994</v>
      </c>
      <c r="G94" s="25"/>
      <c r="H94" s="26">
        <v>8</v>
      </c>
    </row>
    <row r="95" spans="1:8" x14ac:dyDescent="0.25">
      <c r="A95" s="17">
        <v>2</v>
      </c>
      <c r="B95" s="22" t="s">
        <v>4</v>
      </c>
      <c r="C95" s="19" t="s">
        <v>17</v>
      </c>
      <c r="D95" s="23">
        <v>133</v>
      </c>
      <c r="E95" s="23">
        <v>94</v>
      </c>
      <c r="F95" s="24">
        <f>E95/D95*100</f>
        <v>70.676691729323309</v>
      </c>
      <c r="G95" s="25"/>
      <c r="H95" s="26">
        <v>8</v>
      </c>
    </row>
    <row r="96" spans="1:8" x14ac:dyDescent="0.25">
      <c r="A96" s="17"/>
      <c r="B96" s="18" t="s">
        <v>5</v>
      </c>
      <c r="C96" s="18"/>
      <c r="D96" s="23">
        <v>62146</v>
      </c>
      <c r="E96" s="23">
        <v>53268</v>
      </c>
      <c r="F96" s="24"/>
      <c r="G96" s="25"/>
      <c r="H96" s="26"/>
    </row>
    <row r="97" spans="1:8" x14ac:dyDescent="0.25">
      <c r="A97" s="17">
        <v>3</v>
      </c>
      <c r="B97" s="22" t="s">
        <v>6</v>
      </c>
      <c r="C97" s="27" t="s">
        <v>18</v>
      </c>
      <c r="D97" s="23">
        <v>4392</v>
      </c>
      <c r="E97" s="23">
        <v>382</v>
      </c>
      <c r="F97" s="24">
        <f t="shared" ref="F97:F100" si="4">E97/D97*100</f>
        <v>8.6976320582877964</v>
      </c>
      <c r="G97" s="25"/>
      <c r="H97" s="26">
        <v>8</v>
      </c>
    </row>
    <row r="98" spans="1:8" ht="30" x14ac:dyDescent="0.25">
      <c r="A98" s="17">
        <v>4</v>
      </c>
      <c r="B98" s="22" t="s">
        <v>15</v>
      </c>
      <c r="C98" s="28"/>
      <c r="D98" s="23">
        <v>3892</v>
      </c>
      <c r="E98" s="23">
        <v>368</v>
      </c>
      <c r="F98" s="24">
        <f t="shared" si="4"/>
        <v>9.4552929085303195</v>
      </c>
      <c r="G98" s="25"/>
      <c r="H98" s="26">
        <v>8</v>
      </c>
    </row>
    <row r="99" spans="1:8" x14ac:dyDescent="0.25">
      <c r="A99" s="17">
        <v>5</v>
      </c>
      <c r="B99" s="22" t="s">
        <v>12</v>
      </c>
      <c r="C99" s="27" t="s">
        <v>19</v>
      </c>
      <c r="D99" s="23">
        <v>57354</v>
      </c>
      <c r="E99" s="23">
        <v>52221</v>
      </c>
      <c r="F99" s="24">
        <f t="shared" si="4"/>
        <v>91.050319071032533</v>
      </c>
      <c r="G99" s="25"/>
      <c r="H99" s="26">
        <v>8</v>
      </c>
    </row>
    <row r="100" spans="1:8" ht="15.75" thickBot="1" x14ac:dyDescent="0.3">
      <c r="A100" s="29">
        <v>6</v>
      </c>
      <c r="B100" s="30" t="s">
        <v>7</v>
      </c>
      <c r="C100" s="31"/>
      <c r="D100" s="23">
        <v>400</v>
      </c>
      <c r="E100" s="32">
        <v>665</v>
      </c>
      <c r="F100" s="33">
        <f t="shared" si="4"/>
        <v>166.25</v>
      </c>
      <c r="G100" s="34"/>
      <c r="H100" s="35">
        <v>10</v>
      </c>
    </row>
    <row r="101" spans="1:8" x14ac:dyDescent="0.25">
      <c r="A101" s="36">
        <v>7</v>
      </c>
      <c r="B101" s="37" t="s">
        <v>14</v>
      </c>
      <c r="C101" s="38" t="s">
        <v>13</v>
      </c>
      <c r="D101" s="39">
        <v>15812</v>
      </c>
      <c r="E101" s="39">
        <v>15812</v>
      </c>
      <c r="F101" s="40"/>
      <c r="G101" s="15" t="s">
        <v>24</v>
      </c>
      <c r="H101" s="41">
        <v>10</v>
      </c>
    </row>
    <row r="102" spans="1:8" ht="15.75" thickBot="1" x14ac:dyDescent="0.3">
      <c r="A102" s="42"/>
      <c r="B102" s="43"/>
      <c r="C102" s="31"/>
      <c r="D102" s="44">
        <v>99.103139013452918</v>
      </c>
      <c r="E102" s="44">
        <v>98.53479853479854</v>
      </c>
      <c r="F102" s="46"/>
      <c r="G102" s="47" t="s">
        <v>25</v>
      </c>
      <c r="H102" s="48"/>
    </row>
    <row r="103" spans="1:8" x14ac:dyDescent="0.25">
      <c r="A103" s="36">
        <v>8</v>
      </c>
      <c r="B103" s="37" t="s">
        <v>8</v>
      </c>
      <c r="C103" s="38" t="s">
        <v>13</v>
      </c>
      <c r="D103" s="8"/>
      <c r="E103" s="8">
        <v>1.2574216238702114</v>
      </c>
      <c r="F103" s="40"/>
      <c r="G103" s="15" t="s">
        <v>26</v>
      </c>
      <c r="H103" s="41">
        <v>8</v>
      </c>
    </row>
    <row r="104" spans="1:8" ht="15.75" thickBot="1" x14ac:dyDescent="0.3">
      <c r="A104" s="42"/>
      <c r="B104" s="43"/>
      <c r="C104" s="31"/>
      <c r="D104" s="9"/>
      <c r="E104" s="9"/>
      <c r="F104" s="46"/>
      <c r="G104" s="47" t="s">
        <v>27</v>
      </c>
      <c r="H104" s="48"/>
    </row>
    <row r="105" spans="1:8" x14ac:dyDescent="0.25">
      <c r="A105" s="36">
        <v>9</v>
      </c>
      <c r="B105" s="37" t="s">
        <v>9</v>
      </c>
      <c r="C105" s="38" t="s">
        <v>13</v>
      </c>
      <c r="D105" s="6"/>
      <c r="E105" s="8">
        <v>10.93</v>
      </c>
      <c r="F105" s="40"/>
      <c r="G105" s="15" t="s">
        <v>28</v>
      </c>
      <c r="H105" s="41">
        <v>10</v>
      </c>
    </row>
    <row r="106" spans="1:8" ht="50.25" customHeight="1" thickBot="1" x14ac:dyDescent="0.3">
      <c r="A106" s="42"/>
      <c r="B106" s="43"/>
      <c r="C106" s="31"/>
      <c r="D106" s="7"/>
      <c r="E106" s="9"/>
      <c r="F106" s="46"/>
      <c r="G106" s="47" t="s">
        <v>29</v>
      </c>
      <c r="H106" s="48"/>
    </row>
    <row r="107" spans="1:8" x14ac:dyDescent="0.25">
      <c r="A107" s="36">
        <v>10</v>
      </c>
      <c r="B107" s="37" t="s">
        <v>10</v>
      </c>
      <c r="C107" s="38" t="s">
        <v>13</v>
      </c>
      <c r="D107" s="6"/>
      <c r="E107" s="8">
        <v>111.76</v>
      </c>
      <c r="F107" s="40"/>
      <c r="G107" s="15" t="s">
        <v>30</v>
      </c>
      <c r="H107" s="41">
        <v>10</v>
      </c>
    </row>
    <row r="108" spans="1:8" ht="15.75" thickBot="1" x14ac:dyDescent="0.3">
      <c r="A108" s="42"/>
      <c r="B108" s="43"/>
      <c r="C108" s="31"/>
      <c r="D108" s="7"/>
      <c r="E108" s="9"/>
      <c r="F108" s="46"/>
      <c r="G108" s="47" t="s">
        <v>25</v>
      </c>
      <c r="H108" s="48"/>
    </row>
    <row r="109" spans="1:8" ht="15.75" thickBot="1" x14ac:dyDescent="0.3">
      <c r="A109" s="49"/>
      <c r="B109" s="50" t="s">
        <v>22</v>
      </c>
      <c r="C109" s="51"/>
      <c r="D109" s="52"/>
      <c r="E109" s="52"/>
      <c r="F109" s="53"/>
      <c r="G109" s="54"/>
      <c r="H109" s="55">
        <f>H94+H95+H96+H97+H98+H99+H100+H101+H103+H105+H107</f>
        <v>88</v>
      </c>
    </row>
    <row r="111" spans="1:8" ht="18.75" x14ac:dyDescent="0.25">
      <c r="B111" s="76" t="s">
        <v>40</v>
      </c>
      <c r="C111" s="76"/>
      <c r="D111" s="76"/>
      <c r="E111" s="76"/>
      <c r="F111" s="76"/>
      <c r="G111" s="76"/>
      <c r="H111" s="76"/>
    </row>
    <row r="112" spans="1:8" ht="16.5" thickBot="1" x14ac:dyDescent="0.3">
      <c r="A112" s="12"/>
      <c r="B112" s="13"/>
      <c r="C112" s="13"/>
      <c r="D112" s="13"/>
      <c r="E112" s="13"/>
      <c r="F112" s="13"/>
      <c r="G112" s="13"/>
      <c r="H112" s="13"/>
    </row>
    <row r="113" spans="1:8" ht="45.75" thickBot="1" x14ac:dyDescent="0.3">
      <c r="A113" s="56" t="s">
        <v>0</v>
      </c>
      <c r="B113" s="4" t="s">
        <v>1</v>
      </c>
      <c r="C113" s="4" t="s">
        <v>11</v>
      </c>
      <c r="D113" s="15" t="s">
        <v>33</v>
      </c>
      <c r="E113" s="4" t="s">
        <v>20</v>
      </c>
      <c r="F113" s="4" t="s">
        <v>21</v>
      </c>
      <c r="G113" s="4" t="s">
        <v>31</v>
      </c>
      <c r="H113" s="57" t="s">
        <v>32</v>
      </c>
    </row>
    <row r="114" spans="1:8" x14ac:dyDescent="0.25">
      <c r="A114" s="14"/>
      <c r="B114" s="58" t="s">
        <v>2</v>
      </c>
      <c r="C114" s="58"/>
      <c r="D114" s="58"/>
      <c r="E114" s="15"/>
      <c r="F114" s="15"/>
      <c r="G114" s="6" t="s">
        <v>23</v>
      </c>
      <c r="H114" s="59"/>
    </row>
    <row r="115" spans="1:8" ht="30" x14ac:dyDescent="0.25">
      <c r="A115" s="17">
        <v>1</v>
      </c>
      <c r="B115" s="22" t="s">
        <v>3</v>
      </c>
      <c r="C115" s="19" t="s">
        <v>16</v>
      </c>
      <c r="D115" s="23">
        <v>742</v>
      </c>
      <c r="E115" s="23">
        <v>653</v>
      </c>
      <c r="F115" s="24">
        <f>E115/D115*100</f>
        <v>88.005390835579504</v>
      </c>
      <c r="G115" s="25"/>
      <c r="H115" s="26">
        <v>8</v>
      </c>
    </row>
    <row r="116" spans="1:8" x14ac:dyDescent="0.25">
      <c r="A116" s="17">
        <v>2</v>
      </c>
      <c r="B116" s="22" t="s">
        <v>4</v>
      </c>
      <c r="C116" s="19" t="s">
        <v>17</v>
      </c>
      <c r="D116" s="23">
        <v>39</v>
      </c>
      <c r="E116" s="23">
        <v>37</v>
      </c>
      <c r="F116" s="24">
        <f>E116/D116*100</f>
        <v>94.871794871794862</v>
      </c>
      <c r="G116" s="25"/>
      <c r="H116" s="26">
        <v>8</v>
      </c>
    </row>
    <row r="117" spans="1:8" x14ac:dyDescent="0.25">
      <c r="A117" s="17"/>
      <c r="B117" s="18" t="s">
        <v>5</v>
      </c>
      <c r="C117" s="18"/>
      <c r="D117" s="23">
        <v>19560</v>
      </c>
      <c r="E117" s="23">
        <v>15541</v>
      </c>
      <c r="F117" s="24"/>
      <c r="G117" s="25"/>
      <c r="H117" s="26"/>
    </row>
    <row r="118" spans="1:8" x14ac:dyDescent="0.25">
      <c r="A118" s="17">
        <v>3</v>
      </c>
      <c r="B118" s="22" t="s">
        <v>6</v>
      </c>
      <c r="C118" s="27" t="s">
        <v>18</v>
      </c>
      <c r="D118" s="23">
        <v>3343</v>
      </c>
      <c r="E118" s="23">
        <v>3760</v>
      </c>
      <c r="F118" s="24">
        <f t="shared" ref="F118:F121" si="5">E118/D118*100</f>
        <v>112.47382590487587</v>
      </c>
      <c r="G118" s="25"/>
      <c r="H118" s="26">
        <v>10</v>
      </c>
    </row>
    <row r="119" spans="1:8" ht="30" x14ac:dyDescent="0.25">
      <c r="A119" s="17">
        <v>4</v>
      </c>
      <c r="B119" s="22" t="s">
        <v>15</v>
      </c>
      <c r="C119" s="28"/>
      <c r="D119" s="23">
        <v>1438</v>
      </c>
      <c r="E119" s="23">
        <v>1181</v>
      </c>
      <c r="F119" s="24">
        <f t="shared" si="5"/>
        <v>82.127955493741311</v>
      </c>
      <c r="G119" s="25"/>
      <c r="H119" s="26">
        <v>8</v>
      </c>
    </row>
    <row r="120" spans="1:8" x14ac:dyDescent="0.25">
      <c r="A120" s="17">
        <v>5</v>
      </c>
      <c r="B120" s="22" t="s">
        <v>12</v>
      </c>
      <c r="C120" s="27" t="s">
        <v>19</v>
      </c>
      <c r="D120" s="23">
        <v>15639</v>
      </c>
      <c r="E120" s="23">
        <v>11279</v>
      </c>
      <c r="F120" s="24">
        <f t="shared" si="5"/>
        <v>72.120979602276364</v>
      </c>
      <c r="G120" s="25"/>
      <c r="H120" s="26">
        <v>8</v>
      </c>
    </row>
    <row r="121" spans="1:8" ht="15.75" thickBot="1" x14ac:dyDescent="0.3">
      <c r="A121" s="29">
        <v>6</v>
      </c>
      <c r="B121" s="30" t="s">
        <v>7</v>
      </c>
      <c r="C121" s="31"/>
      <c r="D121" s="23">
        <v>578</v>
      </c>
      <c r="E121" s="32">
        <v>502</v>
      </c>
      <c r="F121" s="33">
        <f t="shared" si="5"/>
        <v>86.851211072664356</v>
      </c>
      <c r="G121" s="34"/>
      <c r="H121" s="35">
        <v>8</v>
      </c>
    </row>
    <row r="122" spans="1:8" x14ac:dyDescent="0.25">
      <c r="A122" s="36">
        <v>7</v>
      </c>
      <c r="B122" s="37" t="s">
        <v>14</v>
      </c>
      <c r="C122" s="38" t="s">
        <v>13</v>
      </c>
      <c r="D122" s="39">
        <v>9608</v>
      </c>
      <c r="E122" s="39">
        <v>9608</v>
      </c>
      <c r="F122" s="73"/>
      <c r="G122" s="15" t="s">
        <v>24</v>
      </c>
      <c r="H122" s="41">
        <v>10</v>
      </c>
    </row>
    <row r="123" spans="1:8" ht="15.75" thickBot="1" x14ac:dyDescent="0.3">
      <c r="A123" s="42"/>
      <c r="B123" s="43"/>
      <c r="C123" s="31"/>
      <c r="D123" s="44">
        <v>97.694334650856376</v>
      </c>
      <c r="E123" s="44">
        <v>96.31268436578172</v>
      </c>
      <c r="F123" s="33"/>
      <c r="G123" s="47" t="s">
        <v>25</v>
      </c>
      <c r="H123" s="48"/>
    </row>
    <row r="124" spans="1:8" x14ac:dyDescent="0.25">
      <c r="A124" s="36">
        <v>8</v>
      </c>
      <c r="B124" s="37" t="s">
        <v>8</v>
      </c>
      <c r="C124" s="38" t="s">
        <v>13</v>
      </c>
      <c r="D124" s="8"/>
      <c r="E124" s="8">
        <v>4.2610983787454382</v>
      </c>
      <c r="F124" s="40"/>
      <c r="G124" s="15" t="s">
        <v>26</v>
      </c>
      <c r="H124" s="41">
        <v>8</v>
      </c>
    </row>
    <row r="125" spans="1:8" ht="15.75" thickBot="1" x14ac:dyDescent="0.3">
      <c r="A125" s="42"/>
      <c r="B125" s="43"/>
      <c r="C125" s="31"/>
      <c r="D125" s="9"/>
      <c r="E125" s="9"/>
      <c r="F125" s="46"/>
      <c r="G125" s="47" t="s">
        <v>27</v>
      </c>
      <c r="H125" s="48"/>
    </row>
    <row r="126" spans="1:8" x14ac:dyDescent="0.25">
      <c r="A126" s="36">
        <v>9</v>
      </c>
      <c r="B126" s="37" t="s">
        <v>9</v>
      </c>
      <c r="C126" s="38" t="s">
        <v>13</v>
      </c>
      <c r="D126" s="6"/>
      <c r="E126" s="8">
        <v>5.27</v>
      </c>
      <c r="F126" s="40"/>
      <c r="G126" s="15" t="s">
        <v>28</v>
      </c>
      <c r="H126" s="41">
        <v>10</v>
      </c>
    </row>
    <row r="127" spans="1:8" ht="48.75" customHeight="1" thickBot="1" x14ac:dyDescent="0.3">
      <c r="A127" s="42"/>
      <c r="B127" s="43"/>
      <c r="C127" s="31"/>
      <c r="D127" s="7"/>
      <c r="E127" s="9"/>
      <c r="F127" s="46"/>
      <c r="G127" s="47" t="s">
        <v>29</v>
      </c>
      <c r="H127" s="48"/>
    </row>
    <row r="128" spans="1:8" x14ac:dyDescent="0.25">
      <c r="A128" s="36">
        <v>10</v>
      </c>
      <c r="B128" s="37" t="s">
        <v>10</v>
      </c>
      <c r="C128" s="38" t="s">
        <v>13</v>
      </c>
      <c r="D128" s="6"/>
      <c r="E128" s="8">
        <v>116.14</v>
      </c>
      <c r="F128" s="40"/>
      <c r="G128" s="15" t="s">
        <v>30</v>
      </c>
      <c r="H128" s="41">
        <v>10</v>
      </c>
    </row>
    <row r="129" spans="1:8" ht="15.75" thickBot="1" x14ac:dyDescent="0.3">
      <c r="A129" s="42"/>
      <c r="B129" s="43"/>
      <c r="C129" s="31"/>
      <c r="D129" s="7"/>
      <c r="E129" s="9"/>
      <c r="F129" s="46"/>
      <c r="G129" s="47" t="s">
        <v>25</v>
      </c>
      <c r="H129" s="48"/>
    </row>
    <row r="130" spans="1:8" ht="15.75" thickBot="1" x14ac:dyDescent="0.3">
      <c r="A130" s="49"/>
      <c r="B130" s="50" t="s">
        <v>22</v>
      </c>
      <c r="C130" s="51"/>
      <c r="D130" s="52"/>
      <c r="E130" s="52"/>
      <c r="F130" s="53"/>
      <c r="G130" s="54"/>
      <c r="H130" s="55">
        <f>H115+H116+H117+H118+H119+H120+H121+H122+H124+H126+H128</f>
        <v>88</v>
      </c>
    </row>
  </sheetData>
  <mergeCells count="188">
    <mergeCell ref="B27:H27"/>
    <mergeCell ref="B48:H48"/>
    <mergeCell ref="B69:H69"/>
    <mergeCell ref="B90:H90"/>
    <mergeCell ref="B111:H111"/>
    <mergeCell ref="G1:H1"/>
    <mergeCell ref="C2:H2"/>
    <mergeCell ref="F3:H3"/>
    <mergeCell ref="F80:F81"/>
    <mergeCell ref="F101:F102"/>
    <mergeCell ref="F44:F45"/>
    <mergeCell ref="H44:H45"/>
    <mergeCell ref="C46:F46"/>
    <mergeCell ref="G9:G16"/>
    <mergeCell ref="G30:G37"/>
    <mergeCell ref="H38:H39"/>
    <mergeCell ref="H17:H18"/>
    <mergeCell ref="F40:F41"/>
    <mergeCell ref="H40:H41"/>
    <mergeCell ref="F42:F43"/>
    <mergeCell ref="H42:H43"/>
    <mergeCell ref="C17:C18"/>
    <mergeCell ref="C19:C20"/>
    <mergeCell ref="C21:C22"/>
    <mergeCell ref="H19:H20"/>
    <mergeCell ref="H21:H22"/>
    <mergeCell ref="D40:D41"/>
    <mergeCell ref="E40:E41"/>
    <mergeCell ref="F38:F39"/>
    <mergeCell ref="F17:F18"/>
    <mergeCell ref="F65:F66"/>
    <mergeCell ref="H65:H66"/>
    <mergeCell ref="A42:A43"/>
    <mergeCell ref="B42:B43"/>
    <mergeCell ref="C42:C43"/>
    <mergeCell ref="D42:D43"/>
    <mergeCell ref="E42:E43"/>
    <mergeCell ref="A44:A45"/>
    <mergeCell ref="B44:B45"/>
    <mergeCell ref="C44:C45"/>
    <mergeCell ref="D44:D45"/>
    <mergeCell ref="E44:E45"/>
    <mergeCell ref="A5:H5"/>
    <mergeCell ref="F19:F20"/>
    <mergeCell ref="F21:F22"/>
    <mergeCell ref="F23:F24"/>
    <mergeCell ref="C23:C24"/>
    <mergeCell ref="A23:A24"/>
    <mergeCell ref="B23:B24"/>
    <mergeCell ref="A17:A18"/>
    <mergeCell ref="B17:B18"/>
    <mergeCell ref="A19:A20"/>
    <mergeCell ref="B19:B20"/>
    <mergeCell ref="C13:C14"/>
    <mergeCell ref="C15:C16"/>
    <mergeCell ref="H23:H24"/>
    <mergeCell ref="A61:A62"/>
    <mergeCell ref="B61:B62"/>
    <mergeCell ref="C61:C62"/>
    <mergeCell ref="D61:D62"/>
    <mergeCell ref="E61:E62"/>
    <mergeCell ref="A59:A60"/>
    <mergeCell ref="B59:B60"/>
    <mergeCell ref="B6:H6"/>
    <mergeCell ref="C25:F25"/>
    <mergeCell ref="A21:A22"/>
    <mergeCell ref="B21:B22"/>
    <mergeCell ref="A40:A41"/>
    <mergeCell ref="B40:B41"/>
    <mergeCell ref="C40:C41"/>
    <mergeCell ref="B28:H28"/>
    <mergeCell ref="C34:C35"/>
    <mergeCell ref="C36:C37"/>
    <mergeCell ref="A38:A39"/>
    <mergeCell ref="B38:B39"/>
    <mergeCell ref="C38:C39"/>
    <mergeCell ref="C67:F67"/>
    <mergeCell ref="A65:A66"/>
    <mergeCell ref="B65:B66"/>
    <mergeCell ref="C65:C66"/>
    <mergeCell ref="D65:D66"/>
    <mergeCell ref="E65:E66"/>
    <mergeCell ref="A63:A64"/>
    <mergeCell ref="B63:B64"/>
    <mergeCell ref="C63:C64"/>
    <mergeCell ref="D63:D64"/>
    <mergeCell ref="E63:E64"/>
    <mergeCell ref="B49:H49"/>
    <mergeCell ref="G51:G58"/>
    <mergeCell ref="C55:C56"/>
    <mergeCell ref="C57:C58"/>
    <mergeCell ref="C59:C60"/>
    <mergeCell ref="H59:H60"/>
    <mergeCell ref="F61:F62"/>
    <mergeCell ref="H61:H62"/>
    <mergeCell ref="F63:F64"/>
    <mergeCell ref="H63:H64"/>
    <mergeCell ref="F59:F60"/>
    <mergeCell ref="A101:A102"/>
    <mergeCell ref="A103:A104"/>
    <mergeCell ref="F105:F106"/>
    <mergeCell ref="B91:H91"/>
    <mergeCell ref="G93:G100"/>
    <mergeCell ref="C97:C98"/>
    <mergeCell ref="C99:C100"/>
    <mergeCell ref="B101:B102"/>
    <mergeCell ref="C101:C102"/>
    <mergeCell ref="H101:H102"/>
    <mergeCell ref="B103:B104"/>
    <mergeCell ref="C103:C104"/>
    <mergeCell ref="D103:D104"/>
    <mergeCell ref="E103:E104"/>
    <mergeCell ref="F103:F104"/>
    <mergeCell ref="H103:H104"/>
    <mergeCell ref="A107:A108"/>
    <mergeCell ref="B107:B108"/>
    <mergeCell ref="C107:C108"/>
    <mergeCell ref="D107:D108"/>
    <mergeCell ref="E107:E108"/>
    <mergeCell ref="F107:F108"/>
    <mergeCell ref="H107:H108"/>
    <mergeCell ref="B105:B106"/>
    <mergeCell ref="A105:A106"/>
    <mergeCell ref="C105:C106"/>
    <mergeCell ref="D105:D106"/>
    <mergeCell ref="E105:E106"/>
    <mergeCell ref="A122:A123"/>
    <mergeCell ref="B122:B123"/>
    <mergeCell ref="C122:C123"/>
    <mergeCell ref="H122:H123"/>
    <mergeCell ref="A124:A125"/>
    <mergeCell ref="B124:B125"/>
    <mergeCell ref="C124:C125"/>
    <mergeCell ref="D124:D125"/>
    <mergeCell ref="E124:E125"/>
    <mergeCell ref="F124:F125"/>
    <mergeCell ref="H124:H125"/>
    <mergeCell ref="A128:A129"/>
    <mergeCell ref="B128:B129"/>
    <mergeCell ref="C128:C129"/>
    <mergeCell ref="D128:D129"/>
    <mergeCell ref="E128:E129"/>
    <mergeCell ref="F128:F129"/>
    <mergeCell ref="H128:H129"/>
    <mergeCell ref="A126:A127"/>
    <mergeCell ref="B126:B127"/>
    <mergeCell ref="C126:C127"/>
    <mergeCell ref="D126:D127"/>
    <mergeCell ref="E126:E127"/>
    <mergeCell ref="C82:C83"/>
    <mergeCell ref="D82:D83"/>
    <mergeCell ref="E82:E83"/>
    <mergeCell ref="F82:F83"/>
    <mergeCell ref="H82:H83"/>
    <mergeCell ref="C130:F130"/>
    <mergeCell ref="F126:F127"/>
    <mergeCell ref="H126:H127"/>
    <mergeCell ref="B112:H112"/>
    <mergeCell ref="G114:G121"/>
    <mergeCell ref="C118:C119"/>
    <mergeCell ref="C120:C121"/>
    <mergeCell ref="C109:F109"/>
    <mergeCell ref="H105:H106"/>
    <mergeCell ref="C88:F88"/>
    <mergeCell ref="B70:H70"/>
    <mergeCell ref="A84:A85"/>
    <mergeCell ref="B84:B85"/>
    <mergeCell ref="C84:C85"/>
    <mergeCell ref="D84:D85"/>
    <mergeCell ref="E84:E85"/>
    <mergeCell ref="F84:F85"/>
    <mergeCell ref="H84:H85"/>
    <mergeCell ref="A86:A87"/>
    <mergeCell ref="B86:B87"/>
    <mergeCell ref="C86:C87"/>
    <mergeCell ref="D86:D87"/>
    <mergeCell ref="E86:E87"/>
    <mergeCell ref="F86:F87"/>
    <mergeCell ref="H86:H87"/>
    <mergeCell ref="G72:G79"/>
    <mergeCell ref="C76:C77"/>
    <mergeCell ref="C78:C79"/>
    <mergeCell ref="A80:A81"/>
    <mergeCell ref="B80:B81"/>
    <mergeCell ref="C80:C81"/>
    <mergeCell ref="H80:H81"/>
    <mergeCell ref="A82:A83"/>
    <mergeCell ref="B82:B83"/>
  </mergeCells>
  <pageMargins left="0.25" right="0.25" top="0.75" bottom="0.75" header="0.3" footer="0.3"/>
  <pageSetup paperSize="9" scale="81" orientation="landscape" r:id="rId1"/>
  <rowBreaks count="5" manualBreakCount="5">
    <brk id="26" max="16383" man="1"/>
    <brk id="46" max="16383" man="1"/>
    <brk id="68" max="16383" man="1"/>
    <brk id="89" max="16383" man="1"/>
    <brk id="109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Пок-ли результ-сти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2019-07-24T05:50:16Z</dcterms:modified>
</cp:coreProperties>
</file>